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5480" windowHeight="11400" activeTab="0"/>
  </bookViews>
  <sheets>
    <sheet name="Приложение 2" sheetId="1" r:id="rId1"/>
    <sheet name="Приложение 3" sheetId="2" r:id="rId2"/>
  </sheets>
  <definedNames>
    <definedName name="_xlnm.Print_Titles" localSheetId="0">'Приложение 2'!$2:$8</definedName>
    <definedName name="_xlnm.Print_Area" localSheetId="0">'Приложение 2'!$A$1:$I$58</definedName>
  </definedNames>
  <calcPr fullCalcOnLoad="1"/>
</workbook>
</file>

<file path=xl/sharedStrings.xml><?xml version="1.0" encoding="utf-8"?>
<sst xmlns="http://schemas.openxmlformats.org/spreadsheetml/2006/main" count="112" uniqueCount="83">
  <si>
    <t>№      
п/п</t>
  </si>
  <si>
    <t>Программные мероприятия, обеспечивающие выполнение задачи</t>
  </si>
  <si>
    <t>Объемы финансирования, тыс. руб.
(в ценах соответствующих лет)</t>
  </si>
  <si>
    <t xml:space="preserve">Ожидаемый результат от реализованных программных мероприятий  
(в натуральном выражении),  
эффект  </t>
  </si>
  <si>
    <t>всего:</t>
  </si>
  <si>
    <t xml:space="preserve">в том числе по годам  </t>
  </si>
  <si>
    <t>по годам</t>
  </si>
  <si>
    <t>Код статьи классифи
кации операций сектора гос. управ
ления</t>
  </si>
  <si>
    <t>Главный 
распорядитель</t>
  </si>
  <si>
    <t>1.1</t>
  </si>
  <si>
    <t>1.2</t>
  </si>
  <si>
    <t>внебюджетные источники</t>
  </si>
  <si>
    <t>Источники и направления финансирования</t>
  </si>
  <si>
    <t>Объемы финансирования, тыс. руб.</t>
  </si>
  <si>
    <t>Всего</t>
  </si>
  <si>
    <t>в том числе:</t>
  </si>
  <si>
    <t>краевой бюджет</t>
  </si>
  <si>
    <t>бюджет муниципального образования</t>
  </si>
  <si>
    <t>Задача 1. Информационное обеспечение мероприятий по энергосбережению и повышению энергетической эффективности</t>
  </si>
  <si>
    <t>Размещение информации в СМИ, публикация статей в СМИ, размещение рекламных роликов на телевидении</t>
  </si>
  <si>
    <t>Задача 2. Повышение эффективности использования энергетических ресурсов в бюджетной сфере</t>
  </si>
  <si>
    <t>2.1</t>
  </si>
  <si>
    <t>Замена светильников на эффективные и установка автоматизированной системы управления в городе</t>
  </si>
  <si>
    <t>2.2</t>
  </si>
  <si>
    <t>Проведение энергетических обследований муниципальных учреждений г. Енисейска в т.ч.</t>
  </si>
  <si>
    <t>местный бюджет</t>
  </si>
  <si>
    <t>2.3</t>
  </si>
  <si>
    <t xml:space="preserve">Проведение обучение специалистов ответственных за энергосбережение </t>
  </si>
  <si>
    <t>Задача 3. Повышение эффективности использования энергетических ресурсов в коммунальной инфраструктуры</t>
  </si>
  <si>
    <t>2.4</t>
  </si>
  <si>
    <t>Выявление бесхозяйственных объектов недвижимого имущества, используемых для передачи энергетических ресурсов (трассы) и признание права на такие объекты</t>
  </si>
  <si>
    <t>3.1</t>
  </si>
  <si>
    <t>2.5</t>
  </si>
  <si>
    <t>Замена старых отопительных приборов на новые, энергосберегающие</t>
  </si>
  <si>
    <t>2.6</t>
  </si>
  <si>
    <t>Утепление дверей, окон, чердачных перекрытий, подвалов (устранение инфильтрации тепловой энергии)</t>
  </si>
  <si>
    <t>2.7</t>
  </si>
  <si>
    <t>Применение энергосберегающих технологий: электрорегуляторы, приборы автоматического отключения и т.д.</t>
  </si>
  <si>
    <t>Итого по задаче 2</t>
  </si>
  <si>
    <t>внебюджетные средства</t>
  </si>
  <si>
    <t>3.3</t>
  </si>
  <si>
    <t>3.4</t>
  </si>
  <si>
    <t>3.5</t>
  </si>
  <si>
    <t>Итого по задаче 3</t>
  </si>
  <si>
    <t>Задача 4. Повышение эффективности использования энергетических ресурсов в жилищном фонде</t>
  </si>
  <si>
    <t>4.1</t>
  </si>
  <si>
    <t>Установка прибора учета тепловой энергии на котельной по ул. Ленина, 14</t>
  </si>
  <si>
    <t xml:space="preserve">Установка частотных преобразователей насосов ГВС в котельной по ул. Ленина, 14 </t>
  </si>
  <si>
    <t xml:space="preserve">Установка частотных преобразователей насосов отопления на котельной по ул. Ленина, 14 </t>
  </si>
  <si>
    <t>Установка приборов учета</t>
  </si>
  <si>
    <t>4.2</t>
  </si>
  <si>
    <t>Проведение мероприятий по повышению теплотехнических характеристик помещений входящих в состав общего имущества многоквартирного жилого фонда.</t>
  </si>
  <si>
    <t>средства собственников</t>
  </si>
  <si>
    <t>Итого по задаче 4</t>
  </si>
  <si>
    <t>Всего по программе</t>
  </si>
  <si>
    <t>ежегодное обучение специалистов- 49 человек</t>
  </si>
  <si>
    <t>Заменено 1375 шт. светильников. Экономия- 1411,9 тыс. руб.</t>
  </si>
  <si>
    <t xml:space="preserve">Заключено энергетических договоров с 36 учреждениями. По завершению обследования энергетические паспотра получат- 36 учреждений. </t>
  </si>
  <si>
    <t>Снижение расхода топлива на 7,56% Экономия- 271 рубль</t>
  </si>
  <si>
    <t>установка частотников - 2 шт. Снижение объмов потребляемой электроэнергии, используемой при производстве горячей воды на 12%. Экономия- 47,89 тыс. руб.</t>
  </si>
  <si>
    <t>установка частотников - 3 шт. Снижение объмов потребляемой электроэнергии, используемой при производстве тепловой энергии на 12%. Экономия- 163,66 тыс. руб.</t>
  </si>
  <si>
    <t>Реконструкция тепловой сети по ул. Ленина, 25/5, с изоляцией поверхности штучными изделиями из пенополиурентана</t>
  </si>
  <si>
    <t>Экономия тепловой энергии- 15%</t>
  </si>
  <si>
    <t>Экономия тепловой энергии- 10%</t>
  </si>
  <si>
    <t>Экономия энергоресурсов- 10%</t>
  </si>
  <si>
    <t>Снижение расхода топлива на 9%, реконструкция сети- 100 м.  Экономия- 160,2 тыс. руб.</t>
  </si>
  <si>
    <t>3.2</t>
  </si>
  <si>
    <t>Реконструкция тепловой сети по ул. Калинина-Молокова-Скорнякова, с изоляцией поверхности штучными изделиями из пенополиуретана</t>
  </si>
  <si>
    <t>Организации МУП "Очистные сооружения", ООО УК "Наш город" регулярно должны информировать жителей о способах экономии энергетических ресурсов и повышения энергетической эффективности их использования, в том числе размещать информацию на официальном сайте, на стендах и др. способом</t>
  </si>
  <si>
    <t>уменьшение потерь тепла на 10%</t>
  </si>
  <si>
    <t>4.3</t>
  </si>
  <si>
    <t xml:space="preserve">Установка приборов учета в муниципальном жилищном фонде </t>
  </si>
  <si>
    <t>Снижение расхода потерь тепловой энергии на 16% Экономия- 1589,5 тыс. руб.</t>
  </si>
  <si>
    <t xml:space="preserve">изменение менталитета граждан в отношении экономии потребляемых энергоресурсов </t>
  </si>
  <si>
    <t xml:space="preserve">Установка общедомовых приборов учета по теплу-11 единиц, по электроэнергии- 292 единицы. </t>
  </si>
  <si>
    <t xml:space="preserve">Установка общедомовых приборов учета по теплу-11 единиц, по ГВС- 11 единиц, по холодному водоснабжению 11 единиц, по электроэнергии- 256 единиц. </t>
  </si>
  <si>
    <t>Распределение планируемых объемов финансирования программы  "Энергосбережение и повышение энергетической эффективности на территории муниципального образования г. Енисейск»  на 2013-2015 годы</t>
  </si>
  <si>
    <t xml:space="preserve">Приложение №2  к программе "Энергосбережение и повышение энергетической эффективности города Енисейска»  на 2013-2015 годы
</t>
  </si>
  <si>
    <t xml:space="preserve">Приложение № 1 к долгосрочной целевой программы «Энергосбережение и повышение энергетической эффективности  города Енисейска»  на 2013-2015 годы
</t>
  </si>
  <si>
    <t>Разработка схемы теплоснабжения, в том числе:</t>
  </si>
  <si>
    <t>средства краевого (федерального) бюджета</t>
  </si>
  <si>
    <t>средства местного бюджета (софинансирование)</t>
  </si>
  <si>
    <t>собственные средства граждан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</si>
</sst>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0"/>
    <numFmt numFmtId="171" formatCode="0.000"/>
    <numFmt numFmtId="172" formatCode="#,##0.000"/>
    <numFmt numFmtId="173" formatCode="#,##0.00&quot;р.&quot;"/>
  </numFmts>
  <fonts count="46">
    <font>
      <sz val="10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top" wrapText="1"/>
    </xf>
    <xf numFmtId="171" fontId="1" fillId="0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2" fontId="11" fillId="0" borderId="0" xfId="0" applyNumberFormat="1" applyFont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8" fillId="0" borderId="1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right" vertical="top" wrapText="1"/>
    </xf>
    <xf numFmtId="1" fontId="1" fillId="0" borderId="18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4" fontId="11" fillId="0" borderId="10" xfId="0" applyNumberFormat="1" applyFont="1" applyBorder="1" applyAlignment="1">
      <alignment horizontal="left" vertical="center"/>
    </xf>
    <xf numFmtId="173" fontId="11" fillId="0" borderId="0" xfId="0" applyNumberFormat="1" applyFont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68"/>
  <sheetViews>
    <sheetView tabSelected="1" zoomScale="75" zoomScaleNormal="75" zoomScaleSheetLayoutView="80" zoomScalePageLayoutView="0" workbookViewId="0" topLeftCell="A1">
      <selection activeCell="E76" sqref="E76"/>
    </sheetView>
  </sheetViews>
  <sheetFormatPr defaultColWidth="9.00390625" defaultRowHeight="12.75"/>
  <cols>
    <col min="1" max="1" width="6.625" style="10" customWidth="1"/>
    <col min="2" max="2" width="48.375" style="5" customWidth="1"/>
    <col min="3" max="3" width="15.25390625" style="8" customWidth="1"/>
    <col min="4" max="4" width="12.00390625" style="5" customWidth="1"/>
    <col min="5" max="5" width="14.00390625" style="4" customWidth="1"/>
    <col min="6" max="6" width="15.625" style="4" customWidth="1"/>
    <col min="7" max="7" width="16.125" style="4" customWidth="1"/>
    <col min="8" max="8" width="15.125" style="4" customWidth="1"/>
    <col min="9" max="9" width="36.00390625" style="6" customWidth="1"/>
    <col min="10" max="10" width="13.125" style="6" hidden="1" customWidth="1"/>
    <col min="11" max="11" width="9.125" style="6" customWidth="1"/>
    <col min="12" max="12" width="16.125" style="6" customWidth="1"/>
    <col min="13" max="13" width="9.125" style="6" customWidth="1"/>
    <col min="14" max="14" width="14.125" style="6" customWidth="1"/>
    <col min="15" max="15" width="14.75390625" style="6" customWidth="1"/>
    <col min="16" max="16" width="19.375" style="6" customWidth="1"/>
    <col min="17" max="17" width="13.25390625" style="6" bestFit="1" customWidth="1"/>
    <col min="18" max="18" width="14.375" style="6" bestFit="1" customWidth="1"/>
    <col min="19" max="19" width="13.25390625" style="6" bestFit="1" customWidth="1"/>
    <col min="20" max="20" width="14.375" style="6" bestFit="1" customWidth="1"/>
    <col min="21" max="21" width="13.25390625" style="6" bestFit="1" customWidth="1"/>
    <col min="22" max="22" width="14.375" style="6" bestFit="1" customWidth="1"/>
    <col min="23" max="23" width="10.875" style="6" customWidth="1"/>
    <col min="24" max="16384" width="9.125" style="6" customWidth="1"/>
  </cols>
  <sheetData>
    <row r="1" spans="1:9" ht="92.25" customHeight="1">
      <c r="A1" s="8"/>
      <c r="D1" s="6"/>
      <c r="E1" s="6"/>
      <c r="F1" s="6"/>
      <c r="G1" s="63" t="s">
        <v>78</v>
      </c>
      <c r="H1" s="63"/>
      <c r="I1" s="63"/>
    </row>
    <row r="2" spans="1:9" ht="15.75" customHeight="1">
      <c r="A2" s="61" t="s">
        <v>0</v>
      </c>
      <c r="B2" s="52" t="s">
        <v>1</v>
      </c>
      <c r="C2" s="61" t="s">
        <v>7</v>
      </c>
      <c r="D2" s="61" t="s">
        <v>8</v>
      </c>
      <c r="E2" s="64" t="s">
        <v>2</v>
      </c>
      <c r="F2" s="65"/>
      <c r="G2" s="65"/>
      <c r="H2" s="65"/>
      <c r="I2" s="61" t="s">
        <v>3</v>
      </c>
    </row>
    <row r="3" spans="1:9" ht="9.75" customHeight="1">
      <c r="A3" s="61"/>
      <c r="B3" s="62"/>
      <c r="C3" s="61"/>
      <c r="D3" s="61"/>
      <c r="E3" s="66"/>
      <c r="F3" s="57"/>
      <c r="G3" s="57"/>
      <c r="H3" s="57"/>
      <c r="I3" s="61"/>
    </row>
    <row r="4" spans="1:9" ht="8.25" customHeight="1">
      <c r="A4" s="61"/>
      <c r="B4" s="62"/>
      <c r="C4" s="61"/>
      <c r="D4" s="61"/>
      <c r="E4" s="66"/>
      <c r="F4" s="57"/>
      <c r="G4" s="57"/>
      <c r="H4" s="57"/>
      <c r="I4" s="61"/>
    </row>
    <row r="5" spans="1:9" ht="2.25" customHeight="1" hidden="1">
      <c r="A5" s="61"/>
      <c r="B5" s="62"/>
      <c r="C5" s="61"/>
      <c r="D5" s="61"/>
      <c r="E5" s="67"/>
      <c r="F5" s="68"/>
      <c r="G5" s="68"/>
      <c r="H5" s="68"/>
      <c r="I5" s="61"/>
    </row>
    <row r="6" spans="1:9" ht="19.5" customHeight="1">
      <c r="A6" s="61"/>
      <c r="B6" s="62"/>
      <c r="C6" s="61"/>
      <c r="D6" s="61"/>
      <c r="E6" s="61" t="s">
        <v>4</v>
      </c>
      <c r="F6" s="69" t="s">
        <v>5</v>
      </c>
      <c r="G6" s="70"/>
      <c r="H6" s="70"/>
      <c r="I6" s="61"/>
    </row>
    <row r="7" spans="1:9" ht="26.25" customHeight="1">
      <c r="A7" s="61"/>
      <c r="B7" s="53"/>
      <c r="C7" s="61"/>
      <c r="D7" s="61"/>
      <c r="E7" s="61"/>
      <c r="F7" s="1">
        <v>2013</v>
      </c>
      <c r="G7" s="1">
        <v>2014</v>
      </c>
      <c r="H7" s="1">
        <v>2015</v>
      </c>
      <c r="I7" s="61"/>
    </row>
    <row r="8" spans="1:152" s="1" customFormat="1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2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14"/>
    </row>
    <row r="9" spans="1:9" s="12" customFormat="1" ht="15.75">
      <c r="A9" s="58" t="s">
        <v>18</v>
      </c>
      <c r="B9" s="59"/>
      <c r="C9" s="59"/>
      <c r="D9" s="59"/>
      <c r="E9" s="59"/>
      <c r="F9" s="59"/>
      <c r="G9" s="59"/>
      <c r="H9" s="59"/>
      <c r="I9" s="60"/>
    </row>
    <row r="10" spans="1:16" s="12" customFormat="1" ht="15.75">
      <c r="A10" s="20"/>
      <c r="B10" s="21"/>
      <c r="C10" s="15"/>
      <c r="D10" s="15"/>
      <c r="E10" s="16"/>
      <c r="F10" s="17"/>
      <c r="G10" s="17"/>
      <c r="H10" s="17"/>
      <c r="I10" s="13"/>
      <c r="P10" s="33"/>
    </row>
    <row r="11" spans="1:16" s="12" customFormat="1" ht="47.25">
      <c r="A11" s="20" t="s">
        <v>9</v>
      </c>
      <c r="B11" s="21" t="s">
        <v>19</v>
      </c>
      <c r="C11" s="15"/>
      <c r="D11" s="15"/>
      <c r="E11" s="16"/>
      <c r="F11" s="17"/>
      <c r="G11" s="17"/>
      <c r="H11" s="17"/>
      <c r="I11" s="52" t="s">
        <v>73</v>
      </c>
      <c r="P11" s="33"/>
    </row>
    <row r="12" spans="1:16" s="12" customFormat="1" ht="129.75" customHeight="1">
      <c r="A12" s="20" t="s">
        <v>10</v>
      </c>
      <c r="B12" s="21" t="s">
        <v>68</v>
      </c>
      <c r="C12" s="15"/>
      <c r="D12" s="15"/>
      <c r="E12" s="16"/>
      <c r="F12" s="17"/>
      <c r="G12" s="17"/>
      <c r="H12" s="17"/>
      <c r="I12" s="53"/>
      <c r="P12" s="33"/>
    </row>
    <row r="13" spans="1:16" s="12" customFormat="1" ht="18.75" customHeight="1">
      <c r="A13" s="54" t="s">
        <v>20</v>
      </c>
      <c r="B13" s="55"/>
      <c r="C13" s="55"/>
      <c r="D13" s="55"/>
      <c r="E13" s="55"/>
      <c r="F13" s="55"/>
      <c r="G13" s="55"/>
      <c r="H13" s="55"/>
      <c r="I13" s="56"/>
      <c r="P13" s="33"/>
    </row>
    <row r="14" spans="1:16" s="12" customFormat="1" ht="47.25">
      <c r="A14" s="20" t="s">
        <v>21</v>
      </c>
      <c r="B14" s="21" t="s">
        <v>22</v>
      </c>
      <c r="C14" s="15"/>
      <c r="D14" s="15"/>
      <c r="E14" s="48">
        <f>F14</f>
        <v>20041.1</v>
      </c>
      <c r="F14" s="19">
        <f>F16+F15</f>
        <v>20041.1</v>
      </c>
      <c r="G14" s="19"/>
      <c r="H14" s="19"/>
      <c r="I14" s="13" t="s">
        <v>56</v>
      </c>
      <c r="L14" s="33"/>
      <c r="N14" s="33"/>
      <c r="P14" s="33"/>
    </row>
    <row r="15" spans="1:16" s="12" customFormat="1" ht="15.75">
      <c r="A15" s="20"/>
      <c r="B15" s="21" t="s">
        <v>16</v>
      </c>
      <c r="C15" s="15"/>
      <c r="D15" s="15"/>
      <c r="E15" s="48"/>
      <c r="F15" s="19">
        <v>20021.1</v>
      </c>
      <c r="G15" s="19"/>
      <c r="H15" s="19"/>
      <c r="I15" s="13"/>
      <c r="L15" s="33"/>
      <c r="N15" s="33"/>
      <c r="P15" s="33"/>
    </row>
    <row r="16" spans="1:16" s="12" customFormat="1" ht="15.75">
      <c r="A16" s="20"/>
      <c r="B16" s="21" t="s">
        <v>25</v>
      </c>
      <c r="C16" s="15"/>
      <c r="D16" s="15"/>
      <c r="E16" s="48"/>
      <c r="F16" s="19">
        <v>20</v>
      </c>
      <c r="G16" s="19"/>
      <c r="H16" s="19"/>
      <c r="I16" s="13"/>
      <c r="L16" s="33"/>
      <c r="N16" s="33"/>
      <c r="P16" s="33"/>
    </row>
    <row r="17" spans="1:16" s="12" customFormat="1" ht="78.75">
      <c r="A17" s="20" t="s">
        <v>23</v>
      </c>
      <c r="B17" s="21" t="s">
        <v>24</v>
      </c>
      <c r="C17" s="15"/>
      <c r="D17" s="15"/>
      <c r="E17" s="48">
        <f>F17</f>
        <v>2081.529</v>
      </c>
      <c r="F17" s="19">
        <f>F19+F18</f>
        <v>2081.529</v>
      </c>
      <c r="G17" s="19"/>
      <c r="H17" s="19"/>
      <c r="I17" s="21" t="s">
        <v>57</v>
      </c>
      <c r="L17" s="33"/>
      <c r="N17" s="33"/>
      <c r="P17" s="33"/>
    </row>
    <row r="18" spans="1:16" s="12" customFormat="1" ht="15.75">
      <c r="A18" s="20"/>
      <c r="B18" s="21" t="s">
        <v>16</v>
      </c>
      <c r="C18" s="15"/>
      <c r="D18" s="15"/>
      <c r="E18" s="48"/>
      <c r="F18" s="19">
        <v>2079.45</v>
      </c>
      <c r="G18" s="19"/>
      <c r="H18" s="19"/>
      <c r="I18" s="21"/>
      <c r="L18" s="33"/>
      <c r="N18" s="33"/>
      <c r="P18" s="33"/>
    </row>
    <row r="19" spans="1:16" s="12" customFormat="1" ht="15.75">
      <c r="A19" s="20"/>
      <c r="B19" s="22" t="s">
        <v>25</v>
      </c>
      <c r="C19" s="22"/>
      <c r="D19" s="22"/>
      <c r="E19" s="49"/>
      <c r="F19" s="38">
        <v>2.079</v>
      </c>
      <c r="G19" s="38"/>
      <c r="H19" s="38"/>
      <c r="I19" s="13"/>
      <c r="L19" s="34"/>
      <c r="N19" s="34"/>
      <c r="P19" s="34"/>
    </row>
    <row r="20" spans="1:16" s="12" customFormat="1" ht="22.5" customHeight="1">
      <c r="A20" s="20" t="s">
        <v>26</v>
      </c>
      <c r="B20" s="11" t="s">
        <v>79</v>
      </c>
      <c r="C20" s="22"/>
      <c r="D20" s="22"/>
      <c r="E20" s="49">
        <v>2329.827</v>
      </c>
      <c r="F20" s="38">
        <v>2329.827</v>
      </c>
      <c r="G20" s="38"/>
      <c r="H20" s="38"/>
      <c r="I20" s="13"/>
      <c r="L20" s="34"/>
      <c r="N20" s="34"/>
      <c r="P20" s="34"/>
    </row>
    <row r="21" spans="1:16" s="12" customFormat="1" ht="15.75">
      <c r="A21" s="20"/>
      <c r="B21" s="11" t="s">
        <v>80</v>
      </c>
      <c r="C21" s="22"/>
      <c r="D21" s="22"/>
      <c r="E21" s="38"/>
      <c r="F21" s="38">
        <v>2327.5</v>
      </c>
      <c r="G21" s="38"/>
      <c r="H21" s="38"/>
      <c r="I21" s="13"/>
      <c r="L21" s="34"/>
      <c r="N21" s="34"/>
      <c r="P21" s="34"/>
    </row>
    <row r="22" spans="1:16" s="12" customFormat="1" ht="18.75" customHeight="1">
      <c r="A22" s="20"/>
      <c r="B22" s="11" t="s">
        <v>81</v>
      </c>
      <c r="C22" s="22"/>
      <c r="D22" s="22"/>
      <c r="E22" s="38"/>
      <c r="F22" s="38">
        <v>2.327</v>
      </c>
      <c r="G22" s="38"/>
      <c r="H22" s="38"/>
      <c r="I22" s="13"/>
      <c r="L22" s="34"/>
      <c r="N22" s="34"/>
      <c r="P22" s="34"/>
    </row>
    <row r="23" spans="1:16" s="12" customFormat="1" ht="31.5">
      <c r="A23" s="20" t="s">
        <v>26</v>
      </c>
      <c r="B23" s="22" t="s">
        <v>27</v>
      </c>
      <c r="C23" s="22"/>
      <c r="D23" s="22"/>
      <c r="E23" s="49">
        <f>F23+G23+H23</f>
        <v>384</v>
      </c>
      <c r="F23" s="38"/>
      <c r="G23" s="38">
        <v>192</v>
      </c>
      <c r="H23" s="38">
        <v>192</v>
      </c>
      <c r="I23" s="13" t="s">
        <v>55</v>
      </c>
      <c r="L23" s="43"/>
      <c r="N23" s="43"/>
      <c r="P23" s="34"/>
    </row>
    <row r="24" spans="1:16" s="12" customFormat="1" ht="15.75">
      <c r="A24" s="20"/>
      <c r="B24" s="22" t="s">
        <v>25</v>
      </c>
      <c r="C24" s="22"/>
      <c r="D24" s="22"/>
      <c r="E24" s="49"/>
      <c r="F24" s="38"/>
      <c r="G24" s="38">
        <v>192</v>
      </c>
      <c r="H24" s="38">
        <v>192</v>
      </c>
      <c r="I24" s="13"/>
      <c r="L24" s="43"/>
      <c r="N24" s="43"/>
      <c r="P24" s="35"/>
    </row>
    <row r="25" spans="1:16" s="12" customFormat="1" ht="63">
      <c r="A25" s="20" t="s">
        <v>29</v>
      </c>
      <c r="B25" s="22" t="s">
        <v>30</v>
      </c>
      <c r="C25" s="22"/>
      <c r="D25" s="22"/>
      <c r="E25" s="49">
        <f>F25+G25+H25</f>
        <v>300</v>
      </c>
      <c r="F25" s="38"/>
      <c r="G25" s="38">
        <v>150</v>
      </c>
      <c r="H25" s="38">
        <v>150</v>
      </c>
      <c r="I25" s="13"/>
      <c r="L25" s="43"/>
      <c r="N25" s="43"/>
      <c r="P25" s="35"/>
    </row>
    <row r="26" spans="1:16" s="12" customFormat="1" ht="15.75">
      <c r="A26" s="20"/>
      <c r="B26" s="22" t="s">
        <v>25</v>
      </c>
      <c r="C26" s="22"/>
      <c r="D26" s="22"/>
      <c r="E26" s="49"/>
      <c r="F26" s="38"/>
      <c r="G26" s="38">
        <v>150</v>
      </c>
      <c r="H26" s="38">
        <v>150</v>
      </c>
      <c r="I26" s="13"/>
      <c r="L26" s="43"/>
      <c r="N26" s="43"/>
      <c r="P26" s="35"/>
    </row>
    <row r="27" spans="1:16" s="12" customFormat="1" ht="31.5">
      <c r="A27" s="20" t="s">
        <v>32</v>
      </c>
      <c r="B27" s="22" t="s">
        <v>33</v>
      </c>
      <c r="C27" s="22"/>
      <c r="D27" s="22"/>
      <c r="E27" s="49">
        <f>F27+G27+H27</f>
        <v>200</v>
      </c>
      <c r="F27" s="38"/>
      <c r="G27" s="38">
        <f>G28</f>
        <v>100</v>
      </c>
      <c r="H27" s="38">
        <f>H28</f>
        <v>100</v>
      </c>
      <c r="I27" s="13" t="s">
        <v>62</v>
      </c>
      <c r="L27" s="43"/>
      <c r="N27" s="43"/>
      <c r="P27" s="35"/>
    </row>
    <row r="28" spans="1:16" s="12" customFormat="1" ht="15.75">
      <c r="A28" s="20"/>
      <c r="B28" s="22" t="s">
        <v>25</v>
      </c>
      <c r="C28" s="22"/>
      <c r="D28" s="22"/>
      <c r="E28" s="49"/>
      <c r="F28" s="38"/>
      <c r="G28" s="38">
        <v>100</v>
      </c>
      <c r="H28" s="38">
        <v>100</v>
      </c>
      <c r="I28" s="13"/>
      <c r="L28" s="43"/>
      <c r="N28" s="43"/>
      <c r="P28" s="35"/>
    </row>
    <row r="29" spans="1:16" s="12" customFormat="1" ht="47.25">
      <c r="A29" s="20" t="s">
        <v>34</v>
      </c>
      <c r="B29" s="22" t="s">
        <v>35</v>
      </c>
      <c r="C29" s="22"/>
      <c r="D29" s="22"/>
      <c r="E29" s="49">
        <f>F29+G29+H29</f>
        <v>200</v>
      </c>
      <c r="F29" s="38"/>
      <c r="G29" s="38">
        <f>G30</f>
        <v>100</v>
      </c>
      <c r="H29" s="38">
        <f>H30</f>
        <v>100</v>
      </c>
      <c r="I29" s="13" t="s">
        <v>63</v>
      </c>
      <c r="L29" s="43"/>
      <c r="N29" s="43"/>
      <c r="P29" s="35"/>
    </row>
    <row r="30" spans="1:16" s="12" customFormat="1" ht="15.75">
      <c r="A30" s="20"/>
      <c r="B30" s="22" t="s">
        <v>25</v>
      </c>
      <c r="C30" s="22"/>
      <c r="D30" s="22"/>
      <c r="E30" s="49"/>
      <c r="F30" s="38"/>
      <c r="G30" s="38">
        <v>100</v>
      </c>
      <c r="H30" s="38">
        <v>100</v>
      </c>
      <c r="I30" s="13"/>
      <c r="L30" s="43"/>
      <c r="N30" s="43"/>
      <c r="P30" s="35"/>
    </row>
    <row r="31" spans="1:16" s="12" customFormat="1" ht="47.25">
      <c r="A31" s="20" t="s">
        <v>36</v>
      </c>
      <c r="B31" s="22" t="s">
        <v>37</v>
      </c>
      <c r="C31" s="22"/>
      <c r="D31" s="22"/>
      <c r="E31" s="49">
        <f>F31+G31+H31</f>
        <v>200</v>
      </c>
      <c r="F31" s="38"/>
      <c r="G31" s="38">
        <f>G32</f>
        <v>100</v>
      </c>
      <c r="H31" s="38">
        <f>H32</f>
        <v>100</v>
      </c>
      <c r="I31" s="13" t="s">
        <v>64</v>
      </c>
      <c r="L31" s="43"/>
      <c r="N31" s="43"/>
      <c r="P31" s="35"/>
    </row>
    <row r="32" spans="1:16" s="12" customFormat="1" ht="15.75">
      <c r="A32" s="20"/>
      <c r="B32" s="22" t="s">
        <v>25</v>
      </c>
      <c r="C32" s="22"/>
      <c r="D32" s="22"/>
      <c r="E32" s="49"/>
      <c r="F32" s="38"/>
      <c r="G32" s="38">
        <v>100</v>
      </c>
      <c r="H32" s="38">
        <v>100</v>
      </c>
      <c r="I32" s="13"/>
      <c r="L32" s="32"/>
      <c r="P32" s="35"/>
    </row>
    <row r="33" spans="1:16" s="12" customFormat="1" ht="15.75">
      <c r="A33" s="20"/>
      <c r="B33" s="42" t="s">
        <v>38</v>
      </c>
      <c r="C33" s="22"/>
      <c r="D33" s="22"/>
      <c r="E33" s="49">
        <f>H33+G33+F33</f>
        <v>25736.456</v>
      </c>
      <c r="F33" s="49">
        <f>F14+F17+F20</f>
        <v>24452.456</v>
      </c>
      <c r="G33" s="49">
        <f>G23+G25+G27+G29+G31</f>
        <v>642</v>
      </c>
      <c r="H33" s="49">
        <f>H23+H25+H27+H29+H31</f>
        <v>642</v>
      </c>
      <c r="I33" s="13"/>
      <c r="P33" s="35"/>
    </row>
    <row r="34" spans="1:16" s="12" customFormat="1" ht="15.75">
      <c r="A34" s="20"/>
      <c r="B34" s="42" t="s">
        <v>16</v>
      </c>
      <c r="C34" s="22"/>
      <c r="D34" s="22"/>
      <c r="E34" s="49">
        <f>F34+G34+H34</f>
        <v>24428.05</v>
      </c>
      <c r="F34" s="49">
        <f>F15+F18+F21</f>
        <v>24428.05</v>
      </c>
      <c r="G34" s="49">
        <v>0</v>
      </c>
      <c r="H34" s="49">
        <v>0</v>
      </c>
      <c r="I34" s="13"/>
      <c r="P34" s="35"/>
    </row>
    <row r="35" spans="1:16" s="12" customFormat="1" ht="15.75">
      <c r="A35" s="20"/>
      <c r="B35" s="42" t="s">
        <v>25</v>
      </c>
      <c r="C35" s="22"/>
      <c r="D35" s="22"/>
      <c r="E35" s="49">
        <f>F35+G35+H35</f>
        <v>1308.406</v>
      </c>
      <c r="F35" s="49">
        <f>F16+F19+F22</f>
        <v>24.406</v>
      </c>
      <c r="G35" s="49">
        <f>G24+G26+G28+G30+G32</f>
        <v>642</v>
      </c>
      <c r="H35" s="49">
        <f>H24+H26+H28+H30+H32</f>
        <v>642</v>
      </c>
      <c r="I35" s="13"/>
      <c r="P35" s="35"/>
    </row>
    <row r="36" spans="1:16" s="12" customFormat="1" ht="15.75">
      <c r="A36" s="20"/>
      <c r="B36" s="42" t="s">
        <v>39</v>
      </c>
      <c r="C36" s="22"/>
      <c r="D36" s="22"/>
      <c r="E36" s="49">
        <v>0</v>
      </c>
      <c r="F36" s="49">
        <v>0</v>
      </c>
      <c r="G36" s="49">
        <v>0</v>
      </c>
      <c r="H36" s="49">
        <v>0</v>
      </c>
      <c r="I36" s="13"/>
      <c r="P36" s="35"/>
    </row>
    <row r="37" spans="1:16" s="12" customFormat="1" ht="15.75">
      <c r="A37" s="54" t="s">
        <v>28</v>
      </c>
      <c r="B37" s="55"/>
      <c r="C37" s="55"/>
      <c r="D37" s="55"/>
      <c r="E37" s="55"/>
      <c r="F37" s="55"/>
      <c r="G37" s="55"/>
      <c r="H37" s="55"/>
      <c r="I37" s="56"/>
      <c r="P37" s="35"/>
    </row>
    <row r="38" spans="1:16" s="12" customFormat="1" ht="47.25" customHeight="1">
      <c r="A38" s="9" t="s">
        <v>31</v>
      </c>
      <c r="B38" s="11" t="s">
        <v>61</v>
      </c>
      <c r="C38" s="11"/>
      <c r="D38" s="11"/>
      <c r="E38" s="48">
        <f>F38+G38+H38</f>
        <v>320.8</v>
      </c>
      <c r="F38" s="19"/>
      <c r="G38" s="19">
        <v>320.8</v>
      </c>
      <c r="H38" s="19"/>
      <c r="I38" s="13" t="s">
        <v>65</v>
      </c>
      <c r="P38" s="36"/>
    </row>
    <row r="39" spans="1:16" s="12" customFormat="1" ht="18" customHeight="1">
      <c r="A39" s="9"/>
      <c r="B39" s="11" t="s">
        <v>39</v>
      </c>
      <c r="C39" s="11"/>
      <c r="D39" s="11"/>
      <c r="E39" s="48"/>
      <c r="F39" s="19"/>
      <c r="G39" s="19">
        <v>320.8</v>
      </c>
      <c r="H39" s="19"/>
      <c r="I39" s="13"/>
      <c r="P39" s="36"/>
    </row>
    <row r="40" spans="1:16" s="12" customFormat="1" ht="87" customHeight="1">
      <c r="A40" s="9" t="s">
        <v>66</v>
      </c>
      <c r="B40" s="11" t="s">
        <v>47</v>
      </c>
      <c r="C40" s="11"/>
      <c r="D40" s="11"/>
      <c r="E40" s="48">
        <f>F40</f>
        <v>163.66</v>
      </c>
      <c r="F40" s="19">
        <v>163.66</v>
      </c>
      <c r="G40" s="19"/>
      <c r="H40" s="19"/>
      <c r="I40" s="13" t="s">
        <v>59</v>
      </c>
      <c r="P40" s="36"/>
    </row>
    <row r="41" spans="1:16" s="12" customFormat="1" ht="21" customHeight="1">
      <c r="A41" s="9"/>
      <c r="B41" s="11" t="s">
        <v>39</v>
      </c>
      <c r="C41" s="11"/>
      <c r="D41" s="11"/>
      <c r="E41" s="48"/>
      <c r="F41" s="19">
        <v>163.7</v>
      </c>
      <c r="G41" s="19"/>
      <c r="H41" s="19"/>
      <c r="I41" s="13"/>
      <c r="L41" s="31"/>
      <c r="P41" s="37"/>
    </row>
    <row r="42" spans="1:16" s="12" customFormat="1" ht="81.75" customHeight="1">
      <c r="A42" s="9" t="s">
        <v>40</v>
      </c>
      <c r="B42" s="11" t="s">
        <v>48</v>
      </c>
      <c r="C42" s="11"/>
      <c r="D42" s="11"/>
      <c r="E42" s="48">
        <f>F42</f>
        <v>344.3</v>
      </c>
      <c r="F42" s="19">
        <v>344.3</v>
      </c>
      <c r="G42" s="19"/>
      <c r="H42" s="19"/>
      <c r="I42" s="13" t="s">
        <v>60</v>
      </c>
      <c r="L42" s="31"/>
      <c r="P42" s="37"/>
    </row>
    <row r="43" spans="1:16" s="12" customFormat="1" ht="17.25" customHeight="1">
      <c r="A43" s="9"/>
      <c r="B43" s="11" t="s">
        <v>39</v>
      </c>
      <c r="C43" s="11"/>
      <c r="D43" s="11"/>
      <c r="E43" s="48"/>
      <c r="F43" s="19">
        <v>344.3</v>
      </c>
      <c r="G43" s="19"/>
      <c r="H43" s="19"/>
      <c r="I43" s="13"/>
      <c r="L43" s="31"/>
      <c r="P43" s="37"/>
    </row>
    <row r="44" spans="1:23" s="12" customFormat="1" ht="34.5" customHeight="1">
      <c r="A44" s="9" t="s">
        <v>41</v>
      </c>
      <c r="B44" s="11" t="s">
        <v>46</v>
      </c>
      <c r="C44" s="11"/>
      <c r="D44" s="11"/>
      <c r="E44" s="48">
        <f>F44+G44+H44</f>
        <v>410</v>
      </c>
      <c r="F44" s="19"/>
      <c r="G44" s="19"/>
      <c r="H44" s="19">
        <v>410</v>
      </c>
      <c r="I44" s="13" t="s">
        <v>58</v>
      </c>
      <c r="P44" s="36"/>
      <c r="R44" s="24"/>
      <c r="S44" s="24"/>
      <c r="T44" s="24"/>
      <c r="U44" s="25"/>
      <c r="V44" s="25"/>
      <c r="W44" s="25"/>
    </row>
    <row r="45" spans="1:16" s="12" customFormat="1" ht="15.75">
      <c r="A45" s="9"/>
      <c r="B45" s="11" t="s">
        <v>39</v>
      </c>
      <c r="C45" s="11"/>
      <c r="D45" s="11"/>
      <c r="E45" s="48"/>
      <c r="F45" s="19"/>
      <c r="G45" s="19"/>
      <c r="H45" s="47">
        <v>410</v>
      </c>
      <c r="I45" s="13"/>
      <c r="L45" s="32"/>
      <c r="N45" s="24"/>
      <c r="P45" s="37"/>
    </row>
    <row r="46" spans="1:16" s="12" customFormat="1" ht="63">
      <c r="A46" s="9" t="s">
        <v>42</v>
      </c>
      <c r="B46" s="11" t="s">
        <v>67</v>
      </c>
      <c r="C46" s="11"/>
      <c r="D46" s="11"/>
      <c r="E46" s="48">
        <f>F46+G46+H46</f>
        <v>6002</v>
      </c>
      <c r="F46" s="19">
        <f>F47</f>
        <v>2000.7</v>
      </c>
      <c r="G46" s="19">
        <f>G47</f>
        <v>2800.9</v>
      </c>
      <c r="H46" s="47">
        <v>1200.4</v>
      </c>
      <c r="I46" s="13" t="s">
        <v>72</v>
      </c>
      <c r="L46" s="32"/>
      <c r="N46" s="24"/>
      <c r="P46" s="37"/>
    </row>
    <row r="47" spans="1:16" s="12" customFormat="1" ht="15.75">
      <c r="A47" s="9"/>
      <c r="B47" s="11" t="s">
        <v>39</v>
      </c>
      <c r="C47" s="11"/>
      <c r="D47" s="11"/>
      <c r="E47" s="48"/>
      <c r="F47" s="19">
        <v>2000.7</v>
      </c>
      <c r="G47" s="19">
        <v>2800.9</v>
      </c>
      <c r="H47" s="47">
        <v>1200.4</v>
      </c>
      <c r="I47" s="13"/>
      <c r="L47" s="32"/>
      <c r="N47" s="24"/>
      <c r="P47" s="37"/>
    </row>
    <row r="48" spans="1:14" s="12" customFormat="1" ht="15" customHeight="1">
      <c r="A48" s="9"/>
      <c r="B48" s="18" t="s">
        <v>43</v>
      </c>
      <c r="C48" s="18"/>
      <c r="D48" s="18"/>
      <c r="E48" s="48">
        <f>F48+G48+H48</f>
        <v>7240.76</v>
      </c>
      <c r="F48" s="48">
        <f>F40+F42+F46</f>
        <v>2508.66</v>
      </c>
      <c r="G48" s="48">
        <f>G38+G40+G42+G44+G46</f>
        <v>3121.7000000000003</v>
      </c>
      <c r="H48" s="48">
        <f>H38+H40+H42+H44+H46</f>
        <v>1610.4</v>
      </c>
      <c r="I48" s="1"/>
      <c r="L48" s="32"/>
      <c r="N48" s="24"/>
    </row>
    <row r="49" spans="1:16" s="12" customFormat="1" ht="15" customHeight="1">
      <c r="A49" s="9"/>
      <c r="B49" s="18" t="s">
        <v>16</v>
      </c>
      <c r="C49" s="18"/>
      <c r="D49" s="18"/>
      <c r="E49" s="48">
        <v>0</v>
      </c>
      <c r="F49" s="48">
        <v>0</v>
      </c>
      <c r="G49" s="48">
        <v>0</v>
      </c>
      <c r="H49" s="48">
        <v>0</v>
      </c>
      <c r="I49" s="1"/>
      <c r="N49" s="24"/>
      <c r="P49" s="23"/>
    </row>
    <row r="50" spans="1:14" s="12" customFormat="1" ht="16.5" customHeight="1">
      <c r="A50" s="9"/>
      <c r="B50" s="18" t="s">
        <v>25</v>
      </c>
      <c r="C50" s="18"/>
      <c r="D50" s="18"/>
      <c r="E50" s="48">
        <v>0</v>
      </c>
      <c r="F50" s="48">
        <v>0</v>
      </c>
      <c r="G50" s="48">
        <v>0</v>
      </c>
      <c r="H50" s="48">
        <v>0</v>
      </c>
      <c r="I50" s="1"/>
      <c r="N50" s="24"/>
    </row>
    <row r="51" spans="1:12" ht="15.75">
      <c r="A51" s="45"/>
      <c r="B51" s="45" t="s">
        <v>39</v>
      </c>
      <c r="C51" s="45"/>
      <c r="D51" s="45"/>
      <c r="E51" s="48">
        <f>F51+G51+H51</f>
        <v>7240.76</v>
      </c>
      <c r="F51" s="48">
        <f>F40+F42+F46</f>
        <v>2508.66</v>
      </c>
      <c r="G51" s="48">
        <f>G39+G47</f>
        <v>3121.7000000000003</v>
      </c>
      <c r="H51" s="48">
        <f>H39+H41+H43+H45+H47+H49</f>
        <v>1610.4</v>
      </c>
      <c r="I51" s="45"/>
      <c r="L51" s="39"/>
    </row>
    <row r="52" spans="1:9" ht="15.75">
      <c r="A52" s="54" t="s">
        <v>44</v>
      </c>
      <c r="B52" s="55"/>
      <c r="C52" s="55"/>
      <c r="D52" s="55"/>
      <c r="E52" s="55"/>
      <c r="F52" s="55"/>
      <c r="G52" s="55"/>
      <c r="H52" s="55"/>
      <c r="I52" s="56"/>
    </row>
    <row r="53" spans="1:9" ht="47.25">
      <c r="A53" s="20" t="s">
        <v>45</v>
      </c>
      <c r="B53" s="2" t="s">
        <v>49</v>
      </c>
      <c r="C53" s="7"/>
      <c r="D53" s="7"/>
      <c r="E53" s="48">
        <f>F53</f>
        <v>22385</v>
      </c>
      <c r="F53" s="19">
        <v>22385</v>
      </c>
      <c r="G53" s="19"/>
      <c r="H53" s="19"/>
      <c r="I53" s="44" t="s">
        <v>74</v>
      </c>
    </row>
    <row r="54" spans="1:9" ht="15.75">
      <c r="A54" s="20"/>
      <c r="B54" s="2" t="s">
        <v>39</v>
      </c>
      <c r="C54" s="7"/>
      <c r="D54" s="7"/>
      <c r="E54" s="48"/>
      <c r="F54" s="19"/>
      <c r="G54" s="19"/>
      <c r="H54" s="19"/>
      <c r="I54" s="44"/>
    </row>
    <row r="55" spans="1:9" ht="15.75">
      <c r="A55" s="20"/>
      <c r="B55" s="2" t="s">
        <v>25</v>
      </c>
      <c r="C55" s="7"/>
      <c r="D55" s="7"/>
      <c r="E55" s="48"/>
      <c r="F55" s="19"/>
      <c r="G55" s="19"/>
      <c r="H55" s="19"/>
      <c r="I55" s="44"/>
    </row>
    <row r="56" spans="1:9" ht="15.75">
      <c r="A56" s="9"/>
      <c r="B56" s="11" t="s">
        <v>52</v>
      </c>
      <c r="C56" s="7"/>
      <c r="D56" s="7"/>
      <c r="E56" s="19"/>
      <c r="F56" s="19">
        <v>22385</v>
      </c>
      <c r="G56" s="19"/>
      <c r="H56" s="19"/>
      <c r="I56" s="44"/>
    </row>
    <row r="57" spans="1:9" ht="63">
      <c r="A57" s="9" t="s">
        <v>50</v>
      </c>
      <c r="B57" s="2" t="s">
        <v>51</v>
      </c>
      <c r="C57" s="7"/>
      <c r="D57" s="7"/>
      <c r="E57" s="48"/>
      <c r="F57" s="48"/>
      <c r="G57" s="48"/>
      <c r="H57" s="48"/>
      <c r="I57" s="19" t="s">
        <v>69</v>
      </c>
    </row>
    <row r="58" spans="1:9" ht="15.75">
      <c r="A58" s="9"/>
      <c r="B58" s="2" t="s">
        <v>52</v>
      </c>
      <c r="C58" s="7"/>
      <c r="D58" s="7"/>
      <c r="E58" s="48"/>
      <c r="F58" s="48"/>
      <c r="G58" s="48"/>
      <c r="H58" s="48"/>
      <c r="I58" s="19"/>
    </row>
    <row r="59" spans="1:9" ht="78.75">
      <c r="A59" s="9" t="s">
        <v>70</v>
      </c>
      <c r="B59" s="2" t="s">
        <v>71</v>
      </c>
      <c r="C59" s="7"/>
      <c r="D59" s="7"/>
      <c r="E59" s="48">
        <f>G59</f>
        <v>4424.97</v>
      </c>
      <c r="F59" s="19"/>
      <c r="G59" s="19">
        <v>4424.97</v>
      </c>
      <c r="H59" s="48"/>
      <c r="I59" s="44" t="s">
        <v>75</v>
      </c>
    </row>
    <row r="60" spans="1:9" ht="15.75">
      <c r="A60" s="9"/>
      <c r="B60" s="2" t="s">
        <v>25</v>
      </c>
      <c r="C60" s="7"/>
      <c r="D60" s="7"/>
      <c r="E60" s="48">
        <f>G60</f>
        <v>4424.97</v>
      </c>
      <c r="F60" s="19"/>
      <c r="G60" s="19">
        <v>4424.97</v>
      </c>
      <c r="H60" s="48"/>
      <c r="I60" s="19"/>
    </row>
    <row r="61" spans="1:9" ht="15.75">
      <c r="A61" s="9"/>
      <c r="B61" s="3" t="s">
        <v>53</v>
      </c>
      <c r="C61" s="7"/>
      <c r="D61" s="2"/>
      <c r="E61" s="50">
        <f>E53+E59</f>
        <v>26809.97</v>
      </c>
      <c r="F61" s="50">
        <f>F53+F59</f>
        <v>22385</v>
      </c>
      <c r="G61" s="50">
        <f>G53+G59</f>
        <v>4424.97</v>
      </c>
      <c r="H61" s="51"/>
      <c r="I61" s="46"/>
    </row>
    <row r="62" spans="1:9" ht="15.75">
      <c r="A62" s="9"/>
      <c r="B62" s="3" t="s">
        <v>25</v>
      </c>
      <c r="C62" s="7"/>
      <c r="D62" s="2"/>
      <c r="E62" s="51"/>
      <c r="F62" s="50">
        <f>F60</f>
        <v>0</v>
      </c>
      <c r="G62" s="50">
        <f>G54+G60</f>
        <v>4424.97</v>
      </c>
      <c r="H62" s="51"/>
      <c r="I62" s="46"/>
    </row>
    <row r="63" spans="1:9" ht="15.75">
      <c r="A63" s="9"/>
      <c r="B63" s="3" t="s">
        <v>52</v>
      </c>
      <c r="C63" s="7"/>
      <c r="D63" s="2"/>
      <c r="E63" s="51"/>
      <c r="F63" s="50">
        <f>F56</f>
        <v>22385</v>
      </c>
      <c r="G63" s="51"/>
      <c r="H63" s="51"/>
      <c r="I63" s="46"/>
    </row>
    <row r="64" spans="1:9" ht="15.75">
      <c r="A64" s="9"/>
      <c r="B64" s="3" t="s">
        <v>54</v>
      </c>
      <c r="C64" s="7"/>
      <c r="D64" s="2"/>
      <c r="E64" s="50">
        <f>F64+G64+H64</f>
        <v>59787.185999999994</v>
      </c>
      <c r="F64" s="50">
        <f>F33+F48+F61</f>
        <v>49346.115999999995</v>
      </c>
      <c r="G64" s="50">
        <f>G33+G48+G61</f>
        <v>8188.67</v>
      </c>
      <c r="H64" s="50">
        <f>H33+H48</f>
        <v>2252.4</v>
      </c>
      <c r="I64" s="46"/>
    </row>
    <row r="65" spans="1:9" ht="15.75">
      <c r="A65" s="9"/>
      <c r="B65" s="3" t="s">
        <v>16</v>
      </c>
      <c r="C65" s="7"/>
      <c r="D65" s="2"/>
      <c r="E65" s="78">
        <f>F65+G65+H65</f>
        <v>24428.05</v>
      </c>
      <c r="F65" s="78">
        <f>F34+F49</f>
        <v>24428.05</v>
      </c>
      <c r="G65" s="78">
        <f>G34+G49</f>
        <v>0</v>
      </c>
      <c r="H65" s="78">
        <v>0</v>
      </c>
      <c r="I65" s="46"/>
    </row>
    <row r="66" spans="1:9" ht="15.75">
      <c r="A66" s="9"/>
      <c r="B66" s="3" t="s">
        <v>25</v>
      </c>
      <c r="C66" s="7"/>
      <c r="D66" s="2"/>
      <c r="E66" s="78">
        <f>F66+G66+H66</f>
        <v>5733.376</v>
      </c>
      <c r="F66" s="78">
        <f>F35+F50</f>
        <v>24.406</v>
      </c>
      <c r="G66" s="78">
        <f>G35+G60</f>
        <v>5066.97</v>
      </c>
      <c r="H66" s="78">
        <f>H35</f>
        <v>642</v>
      </c>
      <c r="I66" s="46"/>
    </row>
    <row r="67" spans="1:9" ht="15.75">
      <c r="A67" s="9"/>
      <c r="B67" s="3" t="s">
        <v>39</v>
      </c>
      <c r="C67" s="7"/>
      <c r="D67" s="2"/>
      <c r="E67" s="78">
        <f>F67+G67+H67</f>
        <v>7240.76</v>
      </c>
      <c r="F67" s="78">
        <f>F51</f>
        <v>2508.66</v>
      </c>
      <c r="G67" s="78">
        <f>G51</f>
        <v>3121.7000000000003</v>
      </c>
      <c r="H67" s="78">
        <f>H51</f>
        <v>1610.4</v>
      </c>
      <c r="I67" s="46"/>
    </row>
    <row r="68" spans="1:9" ht="15.75">
      <c r="A68" s="9"/>
      <c r="B68" s="3" t="s">
        <v>82</v>
      </c>
      <c r="C68" s="7"/>
      <c r="D68" s="2"/>
      <c r="E68" s="78">
        <f>F68</f>
        <v>22385</v>
      </c>
      <c r="F68" s="78">
        <f>F56</f>
        <v>22385</v>
      </c>
      <c r="G68" s="78">
        <v>0</v>
      </c>
      <c r="H68" s="78">
        <v>0</v>
      </c>
      <c r="I68" s="46"/>
    </row>
  </sheetData>
  <sheetProtection/>
  <mergeCells count="15">
    <mergeCell ref="D2:D7"/>
    <mergeCell ref="A2:A7"/>
    <mergeCell ref="E6:E7"/>
    <mergeCell ref="B2:B7"/>
    <mergeCell ref="I2:I7"/>
    <mergeCell ref="G1:I1"/>
    <mergeCell ref="E2:H5"/>
    <mergeCell ref="F6:H6"/>
    <mergeCell ref="C2:C7"/>
    <mergeCell ref="I11:I12"/>
    <mergeCell ref="A13:I13"/>
    <mergeCell ref="A37:I37"/>
    <mergeCell ref="A52:I52"/>
    <mergeCell ref="K8:EU8"/>
    <mergeCell ref="A9:I9"/>
  </mergeCells>
  <printOptions/>
  <pageMargins left="0.31496062992125984" right="0.2362204724409449" top="0.2362204724409449" bottom="0.2755905511811024" header="0.1968503937007874" footer="0.2362204724409449"/>
  <pageSetup fitToHeight="1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17.625" style="0" customWidth="1"/>
    <col min="2" max="2" width="23.75390625" style="0" customWidth="1"/>
    <col min="3" max="3" width="15.00390625" style="0" customWidth="1"/>
    <col min="4" max="4" width="19.75390625" style="0" customWidth="1"/>
    <col min="5" max="5" width="19.125" style="0" customWidth="1"/>
    <col min="6" max="6" width="27.625" style="0" customWidth="1"/>
    <col min="8" max="8" width="9.25390625" style="0" bestFit="1" customWidth="1"/>
    <col min="9" max="9" width="9.625" style="0" bestFit="1" customWidth="1"/>
    <col min="10" max="12" width="10.625" style="0" bestFit="1" customWidth="1"/>
    <col min="13" max="13" width="9.625" style="0" bestFit="1" customWidth="1"/>
    <col min="14" max="14" width="10.625" style="0" bestFit="1" customWidth="1"/>
  </cols>
  <sheetData>
    <row r="1" spans="5:9" ht="73.5" customHeight="1">
      <c r="E1" s="73" t="s">
        <v>77</v>
      </c>
      <c r="F1" s="73"/>
      <c r="G1" s="30"/>
      <c r="H1" s="30"/>
      <c r="I1" s="30"/>
    </row>
    <row r="3" spans="1:15" ht="36.75" customHeight="1">
      <c r="A3" s="71" t="s">
        <v>76</v>
      </c>
      <c r="B3" s="71"/>
      <c r="C3" s="71"/>
      <c r="D3" s="71"/>
      <c r="E3" s="71"/>
      <c r="F3" s="71"/>
      <c r="G3" s="26"/>
      <c r="H3" s="26"/>
      <c r="I3" s="26"/>
      <c r="J3" s="26"/>
      <c r="K3" s="26"/>
      <c r="L3" s="26"/>
      <c r="M3" s="26"/>
      <c r="N3" s="26"/>
      <c r="O3" s="26"/>
    </row>
    <row r="5" spans="1:12" ht="38.25" customHeight="1">
      <c r="A5" s="74" t="s">
        <v>12</v>
      </c>
      <c r="B5" s="74"/>
      <c r="C5" s="74" t="s">
        <v>13</v>
      </c>
      <c r="D5" s="74"/>
      <c r="E5" s="74"/>
      <c r="F5" s="74"/>
      <c r="G5" s="27"/>
      <c r="H5" s="27"/>
      <c r="I5" s="27"/>
      <c r="J5" s="27"/>
      <c r="K5" s="27"/>
      <c r="L5" s="27"/>
    </row>
    <row r="6" spans="1:6" ht="18.75">
      <c r="A6" s="74"/>
      <c r="B6" s="74"/>
      <c r="C6" s="75" t="s">
        <v>14</v>
      </c>
      <c r="D6" s="77" t="s">
        <v>6</v>
      </c>
      <c r="E6" s="77"/>
      <c r="F6" s="77"/>
    </row>
    <row r="7" spans="1:6" ht="18.75">
      <c r="A7" s="74"/>
      <c r="B7" s="74"/>
      <c r="C7" s="76"/>
      <c r="D7" s="29">
        <v>2013</v>
      </c>
      <c r="E7" s="29">
        <v>2014</v>
      </c>
      <c r="F7" s="29">
        <v>2015</v>
      </c>
    </row>
    <row r="8" spans="1:14" ht="15">
      <c r="A8" s="72" t="s">
        <v>14</v>
      </c>
      <c r="B8" s="72"/>
      <c r="C8" s="28">
        <f>D8+E8+F8</f>
        <v>37096.276000000005</v>
      </c>
      <c r="D8" s="28">
        <f>D10+D11+D12</f>
        <v>31693.216</v>
      </c>
      <c r="E8" s="28">
        <f>E10+E11+E12</f>
        <v>3150.66</v>
      </c>
      <c r="F8" s="28">
        <f>F10+F11+F12</f>
        <v>2252.4</v>
      </c>
      <c r="H8" s="41"/>
      <c r="I8" s="41"/>
      <c r="J8" s="41"/>
      <c r="K8" s="41"/>
      <c r="L8" s="41"/>
      <c r="M8" s="41"/>
      <c r="N8" s="41"/>
    </row>
    <row r="9" spans="1:6" ht="15">
      <c r="A9" s="72" t="s">
        <v>15</v>
      </c>
      <c r="B9" s="72"/>
      <c r="C9" s="28"/>
      <c r="D9" s="28"/>
      <c r="E9" s="28"/>
      <c r="F9" s="28"/>
    </row>
    <row r="10" spans="1:11" ht="15">
      <c r="A10" s="72" t="s">
        <v>16</v>
      </c>
      <c r="B10" s="72"/>
      <c r="C10" s="28">
        <f>D10+E10+F10</f>
        <v>24428.05</v>
      </c>
      <c r="D10" s="28">
        <f>'Приложение 2'!F34+'Приложение 2'!F49</f>
        <v>24428.05</v>
      </c>
      <c r="E10" s="28">
        <f>'Приложение 2'!G34+'Приложение 2'!G49</f>
        <v>0</v>
      </c>
      <c r="F10" s="28">
        <f>'Приложение 2'!H34+'Приложение 2'!H49</f>
        <v>0</v>
      </c>
      <c r="K10" s="41"/>
    </row>
    <row r="11" spans="1:6" ht="15">
      <c r="A11" s="72" t="s">
        <v>17</v>
      </c>
      <c r="B11" s="72"/>
      <c r="C11" s="28">
        <f>D11+E11+F11</f>
        <v>1308.406</v>
      </c>
      <c r="D11" s="28">
        <f>'Приложение 2'!F35+'Приложение 2'!F50+'Приложение 2'!F62</f>
        <v>24.406</v>
      </c>
      <c r="E11" s="28">
        <f>'Приложение 2'!G35+'Приложение 2'!G50</f>
        <v>642</v>
      </c>
      <c r="F11" s="28">
        <f>'Приложение 2'!H35+'Приложение 2'!H50</f>
        <v>642</v>
      </c>
    </row>
    <row r="12" spans="1:6" ht="15">
      <c r="A12" s="72" t="s">
        <v>11</v>
      </c>
      <c r="B12" s="72"/>
      <c r="C12" s="28">
        <f>D12+E12+F12</f>
        <v>11359.82</v>
      </c>
      <c r="D12" s="28">
        <f>'Приложение 2'!E36+'Приложение 2'!E51</f>
        <v>7240.76</v>
      </c>
      <c r="E12" s="28">
        <f>'Приложение 2'!F36+'Приложение 2'!F51</f>
        <v>2508.66</v>
      </c>
      <c r="F12" s="28">
        <f>'Приложение 2'!H36+'Приложение 2'!H51</f>
        <v>1610.4</v>
      </c>
    </row>
    <row r="13" ht="12.75">
      <c r="C13" s="40"/>
    </row>
    <row r="14" ht="12.75">
      <c r="C14" s="40"/>
    </row>
    <row r="15" ht="12.75">
      <c r="C15" s="40"/>
    </row>
  </sheetData>
  <sheetProtection/>
  <mergeCells count="11">
    <mergeCell ref="A12:B12"/>
    <mergeCell ref="A5:B7"/>
    <mergeCell ref="C5:F5"/>
    <mergeCell ref="C6:C7"/>
    <mergeCell ref="D6:F6"/>
    <mergeCell ref="A3:F3"/>
    <mergeCell ref="A8:B8"/>
    <mergeCell ref="A9:B9"/>
    <mergeCell ref="A10:B10"/>
    <mergeCell ref="A11:B11"/>
    <mergeCell ref="E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Лонюк</dc:creator>
  <cp:keywords/>
  <dc:description/>
  <cp:lastModifiedBy>Экономист</cp:lastModifiedBy>
  <cp:lastPrinted>2013-03-26T04:24:23Z</cp:lastPrinted>
  <dcterms:created xsi:type="dcterms:W3CDTF">2012-08-29T09:58:19Z</dcterms:created>
  <dcterms:modified xsi:type="dcterms:W3CDTF">2013-09-27T04:13:57Z</dcterms:modified>
  <cp:category/>
  <cp:version/>
  <cp:contentType/>
  <cp:contentStatus/>
</cp:coreProperties>
</file>